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<sst xmlns="http://schemas.openxmlformats.org/spreadsheetml/2006/main" count="1994" uniqueCount="691">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</sst>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22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1" applyNumberFormat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1" fillId="27" borderId="8" applyNumberFormat="0" applyAlignment="0" applyProtection="0"/>
    <xf numFmtId="0" fontId="22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Continuous"/>
    </xf>
    <xf numFmtId="0" fontId="73" fillId="0" borderId="9" applyNumberFormat="0" applyFill="0" applyAlignment="0" applyProtection="0"/>
    <xf numFmtId="4" fontId="22" fillId="0" borderId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94">
    <xf numFmtId="0" fontId="0" fillId="0" borderId="0" xfId="0" applyFont="1" applyAlignment="1">
      <alignment/>
    </xf>
    <xf numFmtId="0" fontId="3" fillId="0" borderId="10" xfId="73" applyFont="1" applyBorder="1" applyAlignment="1" applyProtection="1">
      <alignment horizontal="centerContinuous" vertical="center" wrapText="1"/>
      <protection/>
    </xf>
    <xf numFmtId="0" fontId="4" fillId="0" borderId="11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 wrapText="1"/>
      <protection/>
    </xf>
    <xf numFmtId="0" fontId="4" fillId="0" borderId="13" xfId="73" applyFont="1" applyBorder="1" applyAlignment="1" applyProtection="1">
      <alignment horizontal="centerContinuous" vertical="center" wrapText="1"/>
      <protection/>
    </xf>
    <xf numFmtId="0" fontId="3" fillId="0" borderId="12" xfId="73" applyFont="1" applyBorder="1" applyAlignment="1" applyProtection="1">
      <alignment horizontal="centerContinuous" vertical="center"/>
      <protection/>
    </xf>
    <xf numFmtId="0" fontId="3" fillId="0" borderId="13" xfId="73" applyFont="1" applyBorder="1" applyAlignment="1" applyProtection="1">
      <alignment horizontal="centerContinuous" vertical="center"/>
      <protection/>
    </xf>
    <xf numFmtId="0" fontId="4" fillId="0" borderId="14" xfId="73" applyFont="1" applyBorder="1" applyAlignment="1" applyProtection="1">
      <alignment horizontal="right" vertical="center" wrapText="1"/>
      <protection/>
    </xf>
    <xf numFmtId="0" fontId="4" fillId="0" borderId="10" xfId="73" applyFont="1" applyBorder="1" applyAlignment="1" applyProtection="1">
      <alignment horizontal="left" vertical="center" wrapText="1"/>
      <protection/>
    </xf>
    <xf numFmtId="0" fontId="4" fillId="0" borderId="11" xfId="73" applyFont="1" applyBorder="1" applyAlignment="1" applyProtection="1">
      <alignment horizontal="left" vertical="center" wrapText="1"/>
      <protection/>
    </xf>
    <xf numFmtId="0" fontId="4" fillId="0" borderId="14" xfId="73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9" applyFont="1" applyBorder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horizontal="center" vertical="center"/>
      <protection/>
    </xf>
    <xf numFmtId="0" fontId="4" fillId="0" borderId="0" xfId="69" applyFont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horizontal="center" vertical="center"/>
      <protection hidden="1"/>
    </xf>
    <xf numFmtId="0" fontId="4" fillId="0" borderId="0" xfId="69" applyFont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0" fontId="3" fillId="0" borderId="0" xfId="71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0" fontId="4" fillId="0" borderId="0" xfId="71" applyFont="1" applyBorder="1" applyAlignment="1" applyProtection="1">
      <alignment wrapText="1"/>
      <protection/>
    </xf>
    <xf numFmtId="0" fontId="6" fillId="0" borderId="0" xfId="71" applyFont="1" applyAlignment="1" applyProtection="1">
      <alignment horizontal="center"/>
      <protection/>
    </xf>
    <xf numFmtId="0" fontId="4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Continuous" vertical="center"/>
      <protection/>
    </xf>
    <xf numFmtId="0" fontId="4" fillId="0" borderId="0" xfId="68" applyFont="1" applyProtection="1">
      <alignment/>
      <protection/>
    </xf>
    <xf numFmtId="0" fontId="15" fillId="0" borderId="0" xfId="69" applyFont="1" applyBorder="1" applyAlignment="1" applyProtection="1">
      <alignment horizontal="centerContinuous" vertical="center" wrapText="1"/>
      <protection/>
    </xf>
    <xf numFmtId="0" fontId="4" fillId="0" borderId="0" xfId="6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9" applyFont="1" applyAlignment="1" applyProtection="1">
      <alignment vertical="top" wrapText="1"/>
      <protection/>
    </xf>
    <xf numFmtId="0" fontId="3" fillId="0" borderId="0" xfId="6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right" vertical="center"/>
      <protection hidden="1"/>
    </xf>
    <xf numFmtId="172" fontId="4" fillId="0" borderId="0" xfId="69" applyNumberFormat="1" applyFont="1" applyAlignment="1" applyProtection="1">
      <alignment horizontal="left" vertical="center"/>
      <protection/>
    </xf>
    <xf numFmtId="0" fontId="15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8" applyFont="1" applyAlignment="1" applyProtection="1">
      <alignment horizontal="centerContinuous" vertical="center"/>
      <protection/>
    </xf>
    <xf numFmtId="0" fontId="4" fillId="0" borderId="0" xfId="6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9" applyNumberFormat="1" applyFont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righ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Alignment="1" applyProtection="1">
      <alignment horizontal="center"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69" applyFont="1" applyAlignment="1" applyProtection="1">
      <alignment vertical="center"/>
      <protection/>
    </xf>
    <xf numFmtId="0" fontId="3" fillId="0" borderId="15" xfId="69" applyFont="1" applyBorder="1" applyAlignment="1" applyProtection="1">
      <alignment horizontal="center" vertical="center"/>
      <protection/>
    </xf>
    <xf numFmtId="0" fontId="3" fillId="0" borderId="16" xfId="69" applyFont="1" applyBorder="1" applyAlignment="1" applyProtection="1">
      <alignment horizontal="center" vertical="top" wrapText="1"/>
      <protection/>
    </xf>
    <xf numFmtId="14" fontId="3" fillId="0" borderId="16" xfId="69" applyNumberFormat="1" applyFont="1" applyBorder="1" applyAlignment="1" applyProtection="1">
      <alignment horizontal="center" vertical="center" wrapText="1"/>
      <protection/>
    </xf>
    <xf numFmtId="14" fontId="3" fillId="0" borderId="17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right" vertical="top" wrapText="1"/>
      <protection/>
    </xf>
    <xf numFmtId="0" fontId="10" fillId="34" borderId="18" xfId="69" applyFont="1" applyFill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right" vertical="top" wrapText="1"/>
      <protection/>
    </xf>
    <xf numFmtId="49" fontId="4" fillId="0" borderId="14" xfId="69" applyNumberFormat="1" applyFont="1" applyBorder="1" applyAlignment="1" applyProtection="1">
      <alignment horizontal="right" vertical="top" wrapText="1"/>
      <protection/>
    </xf>
    <xf numFmtId="3" fontId="4" fillId="35" borderId="19" xfId="69" applyNumberFormat="1" applyFont="1" applyFill="1" applyBorder="1" applyAlignment="1" applyProtection="1">
      <alignment vertical="top"/>
      <protection locked="0"/>
    </xf>
    <xf numFmtId="1" fontId="4" fillId="0" borderId="14" xfId="69" applyNumberFormat="1" applyFont="1" applyBorder="1" applyAlignment="1" applyProtection="1">
      <alignment horizontal="right" vertical="top" wrapText="1"/>
      <protection/>
    </xf>
    <xf numFmtId="49" fontId="4" fillId="0" borderId="14" xfId="69" applyNumberFormat="1" applyFont="1" applyFill="1" applyBorder="1" applyAlignment="1" applyProtection="1">
      <alignment horizontal="right" vertical="top" wrapText="1"/>
      <protection/>
    </xf>
    <xf numFmtId="1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Border="1" applyAlignment="1" applyProtection="1">
      <alignment horizontal="right" vertical="top" wrapText="1"/>
      <protection/>
    </xf>
    <xf numFmtId="49" fontId="11" fillId="0" borderId="14" xfId="69" applyNumberFormat="1" applyFont="1" applyFill="1" applyBorder="1" applyAlignment="1" applyProtection="1">
      <alignment horizontal="right" vertical="top" wrapText="1"/>
      <protection/>
    </xf>
    <xf numFmtId="1" fontId="4" fillId="0" borderId="0" xfId="69" applyNumberFormat="1" applyFont="1" applyAlignment="1" applyProtection="1">
      <alignment vertical="top"/>
      <protection/>
    </xf>
    <xf numFmtId="1" fontId="3" fillId="0" borderId="14" xfId="69" applyNumberFormat="1" applyFont="1" applyBorder="1" applyAlignment="1" applyProtection="1">
      <alignment horizontal="right" vertical="top" wrapText="1"/>
      <protection/>
    </xf>
    <xf numFmtId="0" fontId="9" fillId="34" borderId="18" xfId="69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9" applyFont="1" applyBorder="1" applyAlignment="1" applyProtection="1">
      <alignment horizontal="right" vertical="top"/>
      <protection/>
    </xf>
    <xf numFmtId="0" fontId="4" fillId="0" borderId="0" xfId="69" applyFont="1" applyBorder="1" applyAlignment="1" applyProtection="1">
      <alignment vertical="top"/>
      <protection/>
    </xf>
    <xf numFmtId="0" fontId="4" fillId="0" borderId="0" xfId="69" applyFont="1" applyBorder="1" applyAlignment="1" applyProtection="1">
      <alignment horizontal="left" vertical="top"/>
      <protection/>
    </xf>
    <xf numFmtId="0" fontId="4" fillId="0" borderId="0" xfId="68" applyFont="1" applyAlignment="1" applyProtection="1">
      <alignment horizontal="centerContinuous"/>
      <protection/>
    </xf>
    <xf numFmtId="49" fontId="4" fillId="0" borderId="0" xfId="68" applyNumberFormat="1" applyFont="1" applyProtection="1">
      <alignment/>
      <protection/>
    </xf>
    <xf numFmtId="0" fontId="3" fillId="0" borderId="0" xfId="68" applyFont="1" applyBorder="1" applyProtection="1">
      <alignment/>
      <protection/>
    </xf>
    <xf numFmtId="0" fontId="3" fillId="0" borderId="0" xfId="68" applyFont="1" applyProtection="1">
      <alignment/>
      <protection/>
    </xf>
    <xf numFmtId="0" fontId="4" fillId="0" borderId="0" xfId="6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72" applyFont="1" applyFill="1" applyAlignment="1" applyProtection="1">
      <alignment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4" fillId="0" borderId="0" xfId="69" applyFont="1" applyFill="1" applyAlignment="1" applyProtection="1">
      <alignment horizontal="left" vertical="justify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3" fontId="4" fillId="0" borderId="0" xfId="72" applyNumberFormat="1" applyFont="1" applyBorder="1" applyProtection="1">
      <alignment/>
      <protection/>
    </xf>
    <xf numFmtId="0" fontId="4" fillId="0" borderId="0" xfId="72" applyFont="1" applyProtection="1">
      <alignment/>
      <protection/>
    </xf>
    <xf numFmtId="3" fontId="4" fillId="0" borderId="14" xfId="72" applyNumberFormat="1" applyFont="1" applyBorder="1" applyAlignment="1" applyProtection="1">
      <alignment vertical="center"/>
      <protection/>
    </xf>
    <xf numFmtId="0" fontId="4" fillId="0" borderId="0" xfId="7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0" fontId="4" fillId="0" borderId="0" xfId="69" applyFont="1" applyFill="1" applyAlignment="1" applyProtection="1">
      <alignment vertical="top"/>
      <protection/>
    </xf>
    <xf numFmtId="0" fontId="4" fillId="0" borderId="0" xfId="70" applyFont="1" applyAlignment="1" applyProtection="1">
      <alignment horizontal="centerContinuous" wrapText="1"/>
      <protection/>
    </xf>
    <xf numFmtId="0" fontId="3" fillId="0" borderId="0" xfId="69" applyFont="1" applyBorder="1" applyAlignment="1" applyProtection="1">
      <alignment vertical="top" wrapText="1"/>
      <protection/>
    </xf>
    <xf numFmtId="0" fontId="4" fillId="0" borderId="0" xfId="70" applyFont="1" applyFill="1" applyBorder="1" applyAlignment="1" applyProtection="1">
      <alignment horizontal="right" vertical="center" wrapText="1"/>
      <protection/>
    </xf>
    <xf numFmtId="0" fontId="4" fillId="0" borderId="0" xfId="70" applyFont="1" applyBorder="1" applyAlignment="1" applyProtection="1">
      <alignment horizontal="center" wrapText="1"/>
      <protection/>
    </xf>
    <xf numFmtId="0" fontId="4" fillId="0" borderId="0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1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Alignment="1" applyProtection="1">
      <alignment wrapText="1"/>
      <protection/>
    </xf>
    <xf numFmtId="49" fontId="4" fillId="0" borderId="14" xfId="70" applyNumberFormat="1" applyFont="1" applyFill="1" applyBorder="1" applyAlignment="1" applyProtection="1">
      <alignment horizontal="center" wrapText="1"/>
      <protection/>
    </xf>
    <xf numFmtId="49" fontId="4" fillId="0" borderId="0" xfId="70" applyNumberFormat="1" applyFont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wrapText="1"/>
      <protection/>
    </xf>
    <xf numFmtId="0" fontId="4" fillId="0" borderId="0" xfId="70" applyFont="1" applyFill="1" applyAlignment="1" applyProtection="1">
      <alignment wrapText="1"/>
      <protection/>
    </xf>
    <xf numFmtId="172" fontId="4" fillId="0" borderId="0" xfId="69" applyNumberFormat="1" applyFont="1" applyAlignment="1" applyProtection="1">
      <alignment horizontal="left" vertical="top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Fill="1" applyBorder="1" applyAlignment="1" applyProtection="1">
      <alignment vertical="center"/>
      <protection/>
    </xf>
    <xf numFmtId="0" fontId="4" fillId="0" borderId="14" xfId="71" applyFont="1" applyBorder="1" applyAlignment="1" applyProtection="1">
      <alignment vertical="center" wrapText="1"/>
      <protection/>
    </xf>
    <xf numFmtId="3" fontId="4" fillId="0" borderId="14" xfId="71" applyNumberFormat="1" applyFont="1" applyBorder="1" applyAlignment="1" applyProtection="1">
      <alignment horizontal="center" vertical="center"/>
      <protection/>
    </xf>
    <xf numFmtId="0" fontId="4" fillId="0" borderId="0" xfId="71" applyFont="1" applyProtection="1">
      <alignment/>
      <protection/>
    </xf>
    <xf numFmtId="3" fontId="11" fillId="0" borderId="14" xfId="71" applyNumberFormat="1" applyFont="1" applyBorder="1" applyAlignment="1" applyProtection="1">
      <alignment horizontal="center" vertical="center"/>
      <protection/>
    </xf>
    <xf numFmtId="3" fontId="4" fillId="0" borderId="14" xfId="71" applyNumberFormat="1" applyFont="1" applyBorder="1" applyAlignment="1" applyProtection="1">
      <alignment vertical="center"/>
      <protection/>
    </xf>
    <xf numFmtId="0" fontId="4" fillId="0" borderId="18" xfId="71" applyFont="1" applyBorder="1" applyAlignment="1" applyProtection="1">
      <alignment vertical="center" wrapText="1"/>
      <protection/>
    </xf>
    <xf numFmtId="49" fontId="3" fillId="0" borderId="14" xfId="71" applyNumberFormat="1" applyFont="1" applyBorder="1" applyAlignment="1" applyProtection="1">
      <alignment horizontal="center" vertical="center" wrapText="1"/>
      <protection/>
    </xf>
    <xf numFmtId="3" fontId="4" fillId="35" borderId="20" xfId="69" applyNumberFormat="1" applyFont="1" applyFill="1" applyBorder="1" applyAlignment="1" applyProtection="1">
      <alignment vertical="top"/>
      <protection locked="0"/>
    </xf>
    <xf numFmtId="3" fontId="4" fillId="35" borderId="14" xfId="69" applyNumberFormat="1" applyFont="1" applyFill="1" applyBorder="1" applyAlignment="1" applyProtection="1">
      <alignment vertical="top"/>
      <protection locked="0"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69" applyFont="1" applyFill="1" applyBorder="1" applyAlignment="1" applyProtection="1">
      <alignment vertical="top"/>
      <protection/>
    </xf>
    <xf numFmtId="1" fontId="10" fillId="34" borderId="18" xfId="69" applyNumberFormat="1" applyFont="1" applyFill="1" applyBorder="1" applyAlignment="1" applyProtection="1">
      <alignment vertical="top" wrapText="1"/>
      <protection/>
    </xf>
    <xf numFmtId="1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69" applyNumberFormat="1" applyFont="1" applyFill="1" applyBorder="1" applyAlignment="1" applyProtection="1">
      <alignment vertical="top" wrapText="1"/>
      <protection/>
    </xf>
    <xf numFmtId="49" fontId="10" fillId="34" borderId="18" xfId="69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69" applyNumberFormat="1" applyFont="1" applyFill="1" applyBorder="1" applyAlignment="1" applyProtection="1">
      <alignment horizontal="right" vertical="top" wrapText="1"/>
      <protection/>
    </xf>
    <xf numFmtId="0" fontId="9" fillId="34" borderId="15" xfId="69" applyFont="1" applyFill="1" applyBorder="1" applyAlignment="1" applyProtection="1">
      <alignment vertical="top" wrapText="1"/>
      <protection/>
    </xf>
    <xf numFmtId="49" fontId="4" fillId="0" borderId="16" xfId="69" applyNumberFormat="1" applyFont="1" applyFill="1" applyBorder="1" applyAlignment="1" applyProtection="1">
      <alignment horizontal="right" vertical="top" wrapText="1"/>
      <protection/>
    </xf>
    <xf numFmtId="1" fontId="3" fillId="0" borderId="21" xfId="69" applyNumberFormat="1" applyFont="1" applyBorder="1" applyAlignment="1" applyProtection="1">
      <alignment horizontal="right" vertical="top" wrapText="1"/>
      <protection/>
    </xf>
    <xf numFmtId="1" fontId="3" fillId="0" borderId="16" xfId="69" applyNumberFormat="1" applyFont="1" applyBorder="1" applyAlignment="1" applyProtection="1">
      <alignment horizontal="right" vertical="top" wrapText="1"/>
      <protection/>
    </xf>
    <xf numFmtId="0" fontId="10" fillId="34" borderId="22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69" applyNumberFormat="1" applyFont="1" applyFill="1" applyBorder="1" applyAlignment="1" applyProtection="1">
      <alignment vertical="top" wrapText="1"/>
      <protection/>
    </xf>
    <xf numFmtId="0" fontId="10" fillId="34" borderId="22" xfId="69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2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top" wrapText="1"/>
      <protection/>
    </xf>
    <xf numFmtId="0" fontId="3" fillId="0" borderId="23" xfId="69" applyFont="1" applyBorder="1" applyAlignment="1" applyProtection="1">
      <alignment horizontal="center" vertical="top" wrapText="1"/>
      <protection/>
    </xf>
    <xf numFmtId="0" fontId="9" fillId="34" borderId="15" xfId="69" applyFont="1" applyFill="1" applyBorder="1" applyAlignment="1" applyProtection="1">
      <alignment horizontal="left" vertical="top" wrapText="1"/>
      <protection/>
    </xf>
    <xf numFmtId="49" fontId="3" fillId="0" borderId="16" xfId="69" applyNumberFormat="1" applyFont="1" applyBorder="1" applyAlignment="1" applyProtection="1">
      <alignment horizontal="right" vertical="top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49" fontId="3" fillId="36" borderId="16" xfId="69" applyNumberFormat="1" applyFont="1" applyFill="1" applyBorder="1" applyAlignment="1" applyProtection="1">
      <alignment horizontal="right" vertical="top" wrapText="1"/>
      <protection/>
    </xf>
    <xf numFmtId="49" fontId="3" fillId="0" borderId="21" xfId="69" applyNumberFormat="1" applyFont="1" applyBorder="1" applyAlignment="1" applyProtection="1">
      <alignment horizontal="right" vertical="top" wrapText="1"/>
      <protection/>
    </xf>
    <xf numFmtId="1" fontId="10" fillId="34" borderId="22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4" xfId="69" applyNumberFormat="1" applyFont="1" applyFill="1" applyBorder="1" applyAlignment="1" applyProtection="1">
      <alignment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vertical="center" wrapText="1"/>
      <protection/>
    </xf>
    <xf numFmtId="0" fontId="11" fillId="0" borderId="18" xfId="71" applyFont="1" applyBorder="1" applyAlignment="1" applyProtection="1">
      <alignment vertical="center" wrapText="1"/>
      <protection/>
    </xf>
    <xf numFmtId="0" fontId="4" fillId="0" borderId="18" xfId="71" applyFont="1" applyBorder="1" applyAlignment="1" applyProtection="1">
      <alignment horizontal="left" vertical="center" wrapText="1"/>
      <protection/>
    </xf>
    <xf numFmtId="0" fontId="11" fillId="0" borderId="18" xfId="71" applyFont="1" applyBorder="1" applyAlignment="1" applyProtection="1">
      <alignment horizontal="right" vertical="center" wrapText="1"/>
      <protection/>
    </xf>
    <xf numFmtId="0" fontId="4" fillId="0" borderId="14" xfId="71" applyFont="1" applyBorder="1" applyAlignment="1" applyProtection="1">
      <alignment horizontal="center" vertical="center" wrapText="1"/>
      <protection/>
    </xf>
    <xf numFmtId="0" fontId="11" fillId="0" borderId="14" xfId="71" applyFont="1" applyBorder="1" applyAlignment="1" applyProtection="1">
      <alignment horizontal="center" vertical="center" wrapText="1"/>
      <protection/>
    </xf>
    <xf numFmtId="0" fontId="11" fillId="0" borderId="18" xfId="71" applyFont="1" applyBorder="1" applyAlignment="1" applyProtection="1">
      <alignment horizontal="left" vertical="center" wrapText="1"/>
      <protection/>
    </xf>
    <xf numFmtId="49" fontId="4" fillId="0" borderId="14" xfId="71" applyNumberFormat="1" applyFont="1" applyBorder="1" applyAlignment="1" applyProtection="1">
      <alignment horizontal="center" vertical="center" wrapText="1"/>
      <protection/>
    </xf>
    <xf numFmtId="3" fontId="3" fillId="0" borderId="14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Fill="1" applyBorder="1" applyAlignment="1" applyProtection="1">
      <alignment vertical="center"/>
      <protection/>
    </xf>
    <xf numFmtId="3" fontId="4" fillId="0" borderId="20" xfId="71" applyNumberFormat="1" applyFont="1" applyBorder="1" applyAlignment="1" applyProtection="1">
      <alignment vertical="center"/>
      <protection/>
    </xf>
    <xf numFmtId="3" fontId="3" fillId="0" borderId="20" xfId="71" applyNumberFormat="1" applyFont="1" applyFill="1" applyBorder="1" applyAlignment="1" applyProtection="1">
      <alignment vertical="center"/>
      <protection/>
    </xf>
    <xf numFmtId="0" fontId="4" fillId="0" borderId="18" xfId="71" applyFont="1" applyFill="1" applyBorder="1" applyAlignment="1" applyProtection="1">
      <alignment vertical="center" wrapText="1"/>
      <protection/>
    </xf>
    <xf numFmtId="0" fontId="12" fillId="0" borderId="18" xfId="71" applyFont="1" applyBorder="1" applyAlignment="1" applyProtection="1">
      <alignment vertical="center" wrapText="1"/>
      <protection/>
    </xf>
    <xf numFmtId="0" fontId="9" fillId="0" borderId="18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center" vertical="center" wrapText="1"/>
      <protection/>
    </xf>
    <xf numFmtId="0" fontId="3" fillId="0" borderId="21" xfId="71" applyFont="1" applyBorder="1" applyAlignment="1" applyProtection="1">
      <alignment horizontal="center" vertical="center" wrapText="1"/>
      <protection/>
    </xf>
    <xf numFmtId="0" fontId="3" fillId="0" borderId="23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vertical="center" wrapText="1"/>
      <protection/>
    </xf>
    <xf numFmtId="0" fontId="3" fillId="0" borderId="16" xfId="71" applyFont="1" applyBorder="1" applyAlignment="1" applyProtection="1">
      <alignment vertical="center" wrapText="1"/>
      <protection/>
    </xf>
    <xf numFmtId="3" fontId="3" fillId="0" borderId="16" xfId="71" applyNumberFormat="1" applyFont="1" applyBorder="1" applyAlignment="1" applyProtection="1">
      <alignment vertical="center"/>
      <protection/>
    </xf>
    <xf numFmtId="3" fontId="3" fillId="0" borderId="17" xfId="71" applyNumberFormat="1" applyFont="1" applyBorder="1" applyAlignment="1" applyProtection="1">
      <alignment vertical="center"/>
      <protection/>
    </xf>
    <xf numFmtId="0" fontId="11" fillId="0" borderId="22" xfId="71" applyFont="1" applyBorder="1" applyAlignment="1" applyProtection="1">
      <alignment horizontal="right" vertical="center" wrapText="1"/>
      <protection/>
    </xf>
    <xf numFmtId="0" fontId="11" fillId="0" borderId="21" xfId="71" applyFont="1" applyBorder="1" applyAlignment="1" applyProtection="1">
      <alignment horizontal="center" vertical="center" wrapText="1"/>
      <protection/>
    </xf>
    <xf numFmtId="0" fontId="4" fillId="0" borderId="22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3" fontId="4" fillId="0" borderId="21" xfId="71" applyNumberFormat="1" applyFont="1" applyBorder="1" applyAlignment="1" applyProtection="1">
      <alignment vertical="center"/>
      <protection/>
    </xf>
    <xf numFmtId="3" fontId="4" fillId="0" borderId="23" xfId="71" applyNumberFormat="1" applyFont="1" applyBorder="1" applyAlignment="1" applyProtection="1">
      <alignment vertical="center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0" fontId="3" fillId="0" borderId="22" xfId="71" applyFont="1" applyBorder="1" applyAlignment="1" applyProtection="1">
      <alignment vertical="center" wrapText="1"/>
      <protection/>
    </xf>
    <xf numFmtId="0" fontId="4" fillId="0" borderId="16" xfId="71" applyFont="1" applyBorder="1" applyAlignment="1" applyProtection="1">
      <alignment vertical="center" wrapText="1"/>
      <protection/>
    </xf>
    <xf numFmtId="49" fontId="11" fillId="0" borderId="14" xfId="71" applyNumberFormat="1" applyFont="1" applyBorder="1" applyAlignment="1" applyProtection="1">
      <alignment horizontal="center" vertical="center" wrapText="1"/>
      <protection/>
    </xf>
    <xf numFmtId="0" fontId="4" fillId="0" borderId="21" xfId="71" applyFont="1" applyBorder="1" applyAlignment="1" applyProtection="1">
      <alignment vertical="center" wrapText="1"/>
      <protection/>
    </xf>
    <xf numFmtId="0" fontId="11" fillId="0" borderId="16" xfId="71" applyFont="1" applyBorder="1" applyAlignment="1" applyProtection="1">
      <alignment horizontal="center" vertical="center" wrapText="1"/>
      <protection/>
    </xf>
    <xf numFmtId="3" fontId="3" fillId="0" borderId="21" xfId="71" applyNumberFormat="1" applyFont="1" applyBorder="1" applyAlignment="1" applyProtection="1">
      <alignment vertical="center"/>
      <protection/>
    </xf>
    <xf numFmtId="3" fontId="3" fillId="0" borderId="23" xfId="71" applyNumberFormat="1" applyFont="1" applyBorder="1" applyAlignment="1" applyProtection="1">
      <alignment vertical="center"/>
      <protection/>
    </xf>
    <xf numFmtId="49" fontId="3" fillId="0" borderId="21" xfId="71" applyNumberFormat="1" applyFont="1" applyBorder="1" applyAlignment="1" applyProtection="1">
      <alignment horizontal="center" vertical="center" wrapText="1"/>
      <protection/>
    </xf>
    <xf numFmtId="0" fontId="3" fillId="0" borderId="24" xfId="71" applyFont="1" applyBorder="1" applyAlignment="1" applyProtection="1">
      <alignment horizontal="left" vertical="center" wrapText="1"/>
      <protection/>
    </xf>
    <xf numFmtId="0" fontId="3" fillId="0" borderId="25" xfId="71" applyFont="1" applyBorder="1" applyAlignment="1" applyProtection="1">
      <alignment horizontal="center" vertical="center" wrapText="1"/>
      <protection/>
    </xf>
    <xf numFmtId="49" fontId="3" fillId="0" borderId="25" xfId="71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14" fontId="3" fillId="0" borderId="16" xfId="70" applyNumberFormat="1" applyFont="1" applyFill="1" applyBorder="1" applyAlignment="1" applyProtection="1">
      <alignment horizontal="center" vertical="center" wrapText="1"/>
      <protection/>
    </xf>
    <xf numFmtId="14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0" fontId="4" fillId="0" borderId="18" xfId="70" applyFont="1" applyFill="1" applyBorder="1" applyAlignment="1" applyProtection="1">
      <alignment wrapText="1"/>
      <protection/>
    </xf>
    <xf numFmtId="0" fontId="4" fillId="0" borderId="26" xfId="70" applyFont="1" applyBorder="1" applyAlignment="1" applyProtection="1">
      <alignment wrapText="1"/>
      <protection/>
    </xf>
    <xf numFmtId="3" fontId="4" fillId="35" borderId="27" xfId="69" applyNumberFormat="1" applyFont="1" applyFill="1" applyBorder="1" applyAlignment="1" applyProtection="1">
      <alignment vertical="top"/>
      <protection locked="0"/>
    </xf>
    <xf numFmtId="0" fontId="3" fillId="0" borderId="22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49" fontId="3" fillId="0" borderId="21" xfId="70" applyNumberFormat="1" applyFont="1" applyFill="1" applyBorder="1" applyAlignment="1" applyProtection="1">
      <alignment horizontal="center" vertical="center" wrapText="1"/>
      <protection/>
    </xf>
    <xf numFmtId="49" fontId="3" fillId="0" borderId="23" xfId="70" applyNumberFormat="1" applyFont="1" applyFill="1" applyBorder="1" applyAlignment="1" applyProtection="1">
      <alignment horizontal="center" vertical="center" wrapText="1"/>
      <protection/>
    </xf>
    <xf numFmtId="0" fontId="11" fillId="0" borderId="28" xfId="70" applyFont="1" applyBorder="1" applyAlignment="1" applyProtection="1">
      <alignment wrapText="1"/>
      <protection/>
    </xf>
    <xf numFmtId="49" fontId="11" fillId="0" borderId="29" xfId="70" applyNumberFormat="1" applyFont="1" applyBorder="1" applyAlignment="1" applyProtection="1">
      <alignment horizontal="center" wrapText="1"/>
      <protection/>
    </xf>
    <xf numFmtId="0" fontId="11" fillId="0" borderId="15" xfId="70" applyFont="1" applyBorder="1" applyAlignment="1" applyProtection="1">
      <alignment wrapText="1"/>
      <protection/>
    </xf>
    <xf numFmtId="49" fontId="11" fillId="0" borderId="16" xfId="70" applyNumberFormat="1" applyFont="1" applyBorder="1" applyAlignment="1" applyProtection="1">
      <alignment wrapText="1"/>
      <protection/>
    </xf>
    <xf numFmtId="3" fontId="4" fillId="0" borderId="16" xfId="70" applyNumberFormat="1" applyFont="1" applyFill="1" applyBorder="1" applyAlignment="1" applyProtection="1">
      <alignment wrapText="1"/>
      <protection/>
    </xf>
    <xf numFmtId="3" fontId="4" fillId="0" borderId="17" xfId="70" applyNumberFormat="1" applyFont="1" applyFill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right" wrapText="1"/>
      <protection/>
    </xf>
    <xf numFmtId="49" fontId="3" fillId="0" borderId="27" xfId="70" applyNumberFormat="1" applyFont="1" applyBorder="1" applyAlignment="1" applyProtection="1">
      <alignment horizontal="center" wrapText="1"/>
      <protection/>
    </xf>
    <xf numFmtId="49" fontId="11" fillId="0" borderId="16" xfId="70" applyNumberFormat="1" applyFont="1" applyBorder="1" applyAlignment="1" applyProtection="1">
      <alignment horizontal="center" wrapText="1"/>
      <protection/>
    </xf>
    <xf numFmtId="0" fontId="3" fillId="0" borderId="22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4" fillId="35" borderId="29" xfId="69" applyNumberFormat="1" applyFont="1" applyFill="1" applyBorder="1" applyAlignment="1" applyProtection="1">
      <alignment vertical="top"/>
      <protection locked="0"/>
    </xf>
    <xf numFmtId="0" fontId="3" fillId="0" borderId="24" xfId="70" applyFont="1" applyBorder="1" applyAlignment="1" applyProtection="1">
      <alignment wrapText="1"/>
      <protection/>
    </xf>
    <xf numFmtId="49" fontId="3" fillId="0" borderId="25" xfId="70" applyNumberFormat="1" applyFont="1" applyBorder="1" applyAlignment="1" applyProtection="1">
      <alignment horizontal="center" wrapText="1"/>
      <protection/>
    </xf>
    <xf numFmtId="0" fontId="11" fillId="0" borderId="30" xfId="70" applyFont="1" applyBorder="1" applyAlignment="1" applyProtection="1">
      <alignment wrapText="1"/>
      <protection/>
    </xf>
    <xf numFmtId="49" fontId="11" fillId="0" borderId="31" xfId="70" applyNumberFormat="1" applyFont="1" applyBorder="1" applyAlignment="1" applyProtection="1">
      <alignment horizontal="center" wrapText="1"/>
      <protection/>
    </xf>
    <xf numFmtId="0" fontId="4" fillId="0" borderId="28" xfId="70" applyFont="1" applyBorder="1" applyAlignment="1" applyProtection="1">
      <alignment wrapText="1"/>
      <protection/>
    </xf>
    <xf numFmtId="0" fontId="11" fillId="0" borderId="24" xfId="70" applyFont="1" applyBorder="1" applyAlignment="1" applyProtection="1">
      <alignment wrapText="1"/>
      <protection/>
    </xf>
    <xf numFmtId="49" fontId="11" fillId="0" borderId="25" xfId="70" applyNumberFormat="1" applyFont="1" applyBorder="1" applyAlignment="1" applyProtection="1">
      <alignment horizontal="center" wrapText="1"/>
      <protection/>
    </xf>
    <xf numFmtId="3" fontId="3" fillId="0" borderId="25" xfId="70" applyNumberFormat="1" applyFont="1" applyFill="1" applyBorder="1" applyAlignment="1" applyProtection="1">
      <alignment wrapText="1"/>
      <protection/>
    </xf>
    <xf numFmtId="3" fontId="3" fillId="0" borderId="32" xfId="70" applyNumberFormat="1" applyFont="1" applyFill="1" applyBorder="1" applyAlignment="1" applyProtection="1">
      <alignment wrapText="1"/>
      <protection/>
    </xf>
    <xf numFmtId="3" fontId="11" fillId="35" borderId="31" xfId="69" applyNumberFormat="1" applyFont="1" applyFill="1" applyBorder="1" applyAlignment="1" applyProtection="1">
      <alignment vertical="top"/>
      <protection locked="0"/>
    </xf>
    <xf numFmtId="3" fontId="11" fillId="0" borderId="25" xfId="70" applyNumberFormat="1" applyFont="1" applyFill="1" applyBorder="1" applyAlignment="1" applyProtection="1">
      <alignment wrapText="1"/>
      <protection/>
    </xf>
    <xf numFmtId="3" fontId="11" fillId="0" borderId="32" xfId="70" applyNumberFormat="1" applyFont="1" applyFill="1" applyBorder="1" applyAlignment="1" applyProtection="1">
      <alignment wrapText="1"/>
      <protection/>
    </xf>
    <xf numFmtId="49" fontId="6" fillId="0" borderId="29" xfId="70" applyNumberFormat="1" applyFont="1" applyBorder="1" applyAlignment="1" applyProtection="1">
      <alignment horizontal="center" wrapText="1"/>
      <protection/>
    </xf>
    <xf numFmtId="49" fontId="6" fillId="0" borderId="27" xfId="70" applyNumberFormat="1" applyFont="1" applyBorder="1" applyAlignment="1" applyProtection="1">
      <alignment horizontal="center" wrapText="1"/>
      <protection/>
    </xf>
    <xf numFmtId="49" fontId="4" fillId="0" borderId="16" xfId="72" applyNumberFormat="1" applyFont="1" applyBorder="1" applyAlignment="1" applyProtection="1">
      <alignment horizontal="center" vertical="center" wrapText="1"/>
      <protection/>
    </xf>
    <xf numFmtId="3" fontId="4" fillId="0" borderId="20" xfId="72" applyNumberFormat="1" applyFont="1" applyBorder="1" applyAlignment="1" applyProtection="1">
      <alignment vertical="center"/>
      <protection/>
    </xf>
    <xf numFmtId="3" fontId="4" fillId="35" borderId="14" xfId="69" applyNumberFormat="1" applyFont="1" applyFill="1" applyBorder="1" applyAlignment="1" applyProtection="1">
      <alignment vertical="center"/>
      <protection locked="0"/>
    </xf>
    <xf numFmtId="3" fontId="4" fillId="35" borderId="20" xfId="69" applyNumberFormat="1" applyFont="1" applyFill="1" applyBorder="1" applyAlignment="1" applyProtection="1">
      <alignment vertical="center"/>
      <protection locked="0"/>
    </xf>
    <xf numFmtId="3" fontId="4" fillId="35" borderId="21" xfId="69" applyNumberFormat="1" applyFont="1" applyFill="1" applyBorder="1" applyAlignment="1" applyProtection="1">
      <alignment vertical="center"/>
      <protection locked="0"/>
    </xf>
    <xf numFmtId="3" fontId="4" fillId="35" borderId="23" xfId="69" applyNumberFormat="1" applyFont="1" applyFill="1" applyBorder="1" applyAlignment="1" applyProtection="1">
      <alignment vertical="center"/>
      <protection locked="0"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3" fontId="4" fillId="0" borderId="14" xfId="67" applyNumberFormat="1" applyFont="1" applyBorder="1" applyAlignment="1" applyProtection="1">
      <alignment horizontal="right" vertical="center" wrapText="1"/>
      <protection/>
    </xf>
    <xf numFmtId="3" fontId="3" fillId="0" borderId="14" xfId="67" applyNumberFormat="1" applyFont="1" applyBorder="1" applyAlignment="1" applyProtection="1">
      <alignment horizontal="right" vertical="center" wrapText="1"/>
      <protection/>
    </xf>
    <xf numFmtId="3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vertical="top" wrapText="1"/>
      <protection/>
    </xf>
    <xf numFmtId="1" fontId="13" fillId="34" borderId="18" xfId="69" applyNumberFormat="1" applyFont="1" applyFill="1" applyBorder="1" applyAlignment="1" applyProtection="1">
      <alignment vertical="top"/>
      <protection/>
    </xf>
    <xf numFmtId="0" fontId="9" fillId="34" borderId="22" xfId="69" applyNumberFormat="1" applyFont="1" applyFill="1" applyBorder="1" applyAlignment="1" applyProtection="1">
      <alignment vertical="top" wrapText="1"/>
      <protection/>
    </xf>
    <xf numFmtId="3" fontId="3" fillId="35" borderId="14" xfId="69" applyNumberFormat="1" applyFont="1" applyFill="1" applyBorder="1" applyAlignment="1" applyProtection="1">
      <alignment vertical="top"/>
      <protection locked="0"/>
    </xf>
    <xf numFmtId="3" fontId="3" fillId="35" borderId="20" xfId="69" applyNumberFormat="1" applyFont="1" applyFill="1" applyBorder="1" applyAlignment="1" applyProtection="1">
      <alignment vertical="top"/>
      <protection locked="0"/>
    </xf>
    <xf numFmtId="3" fontId="11" fillId="35" borderId="14" xfId="69" applyNumberFormat="1" applyFont="1" applyFill="1" applyBorder="1" applyAlignment="1" applyProtection="1">
      <alignment vertical="top"/>
      <protection locked="0"/>
    </xf>
    <xf numFmtId="3" fontId="11" fillId="35" borderId="20" xfId="69" applyNumberFormat="1" applyFont="1" applyFill="1" applyBorder="1" applyAlignment="1" applyProtection="1">
      <alignment vertical="top"/>
      <protection locked="0"/>
    </xf>
    <xf numFmtId="1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69" applyFont="1" applyFill="1" applyBorder="1" applyAlignment="1" applyProtection="1">
      <alignment horizontal="center" vertical="center"/>
      <protection/>
    </xf>
    <xf numFmtId="0" fontId="13" fillId="34" borderId="18" xfId="69" applyFont="1" applyFill="1" applyBorder="1" applyAlignment="1" applyProtection="1">
      <alignment horizontal="center" vertical="top" wrapText="1"/>
      <protection/>
    </xf>
    <xf numFmtId="0" fontId="9" fillId="34" borderId="18" xfId="69" applyFont="1" applyFill="1" applyBorder="1" applyAlignment="1" applyProtection="1">
      <alignment horizontal="center" vertical="top" wrapText="1"/>
      <protection/>
    </xf>
    <xf numFmtId="1" fontId="13" fillId="34" borderId="18" xfId="69" applyNumberFormat="1" applyFont="1" applyFill="1" applyBorder="1" applyAlignment="1" applyProtection="1">
      <alignment horizontal="center" vertical="top"/>
      <protection/>
    </xf>
    <xf numFmtId="1" fontId="13" fillId="34" borderId="18" xfId="69" applyNumberFormat="1" applyFont="1" applyFill="1" applyBorder="1" applyAlignment="1" applyProtection="1">
      <alignment vertical="top" wrapText="1"/>
      <protection/>
    </xf>
    <xf numFmtId="1" fontId="4" fillId="0" borderId="14" xfId="69" applyNumberFormat="1" applyFont="1" applyBorder="1" applyAlignment="1" applyProtection="1">
      <alignment horizontal="right" vertical="center" wrapText="1"/>
      <protection/>
    </xf>
    <xf numFmtId="0" fontId="9" fillId="34" borderId="24" xfId="69" applyFont="1" applyFill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right" vertical="center" wrapText="1"/>
      <protection/>
    </xf>
    <xf numFmtId="1" fontId="3" fillId="0" borderId="25" xfId="69" applyNumberFormat="1" applyFont="1" applyBorder="1" applyAlignment="1" applyProtection="1">
      <alignment horizontal="right" vertical="center" wrapText="1"/>
      <protection/>
    </xf>
    <xf numFmtId="0" fontId="9" fillId="34" borderId="22" xfId="69" applyFont="1" applyFill="1" applyBorder="1" applyAlignment="1" applyProtection="1">
      <alignment vertical="top" wrapText="1"/>
      <protection/>
    </xf>
    <xf numFmtId="0" fontId="15" fillId="0" borderId="0" xfId="69" applyFont="1" applyBorder="1" applyAlignment="1" applyProtection="1">
      <alignment vertical="center"/>
      <protection hidden="1"/>
    </xf>
    <xf numFmtId="0" fontId="4" fillId="0" borderId="0" xfId="69" applyFont="1" applyBorder="1" applyAlignment="1" applyProtection="1">
      <alignment horizontal="centerContinuous" vertical="center"/>
      <protection/>
    </xf>
    <xf numFmtId="0" fontId="4" fillId="0" borderId="0" xfId="70" applyFont="1" applyAlignment="1" applyProtection="1">
      <alignment horizontal="centerContinuous"/>
      <protection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7" borderId="0" xfId="0" applyFont="1" applyFill="1" applyAlignment="1">
      <alignment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left" vertical="center"/>
      <protection/>
    </xf>
    <xf numFmtId="0" fontId="11" fillId="0" borderId="14" xfId="67" applyFont="1" applyBorder="1" applyAlignment="1" applyProtection="1">
      <alignment horizontal="righ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horizontal="right" vertical="center"/>
      <protection/>
    </xf>
    <xf numFmtId="0" fontId="11" fillId="0" borderId="14" xfId="67" applyFont="1" applyBorder="1" applyAlignment="1" applyProtection="1">
      <alignment horizontal="left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/>
      <protection/>
    </xf>
    <xf numFmtId="49" fontId="6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horizontal="centerContinuous" vertical="center"/>
      <protection/>
    </xf>
    <xf numFmtId="49" fontId="4" fillId="0" borderId="0" xfId="72" applyNumberFormat="1" applyFont="1" applyAlignment="1" applyProtection="1">
      <alignment horizontal="centerContinuous" wrapText="1"/>
      <protection/>
    </xf>
    <xf numFmtId="0" fontId="4" fillId="0" borderId="0" xfId="72" applyFont="1" applyAlignment="1" applyProtection="1">
      <alignment horizontal="centerContinuous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36" borderId="33" xfId="72" applyFont="1" applyFill="1" applyBorder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Continuous" vertical="center" wrapText="1"/>
      <protection/>
    </xf>
    <xf numFmtId="0" fontId="3" fillId="36" borderId="34" xfId="72" applyFont="1" applyFill="1" applyBorder="1" applyAlignment="1" applyProtection="1">
      <alignment horizontal="center" vertical="center" wrapText="1"/>
      <protection/>
    </xf>
    <xf numFmtId="0" fontId="3" fillId="36" borderId="35" xfId="72" applyFont="1" applyFill="1" applyBorder="1" applyAlignment="1" applyProtection="1">
      <alignment horizontal="centerContinuous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49" fontId="3" fillId="0" borderId="27" xfId="72" applyNumberFormat="1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3" fillId="0" borderId="36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center" vertical="center" wrapText="1"/>
      <protection/>
    </xf>
    <xf numFmtId="49" fontId="3" fillId="0" borderId="16" xfId="72" applyNumberFormat="1" applyFont="1" applyBorder="1" applyAlignment="1" applyProtection="1">
      <alignment horizontal="center" vertical="center" wrapText="1"/>
      <protection/>
    </xf>
    <xf numFmtId="49" fontId="4" fillId="36" borderId="16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49" fontId="3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vertical="center" wrapText="1"/>
      <protection/>
    </xf>
    <xf numFmtId="49" fontId="4" fillId="0" borderId="14" xfId="72" applyNumberFormat="1" applyFont="1" applyBorder="1" applyAlignment="1" applyProtection="1">
      <alignment horizontal="center" vertical="center" wrapText="1"/>
      <protection/>
    </xf>
    <xf numFmtId="0" fontId="4" fillId="0" borderId="18" xfId="72" applyFont="1" applyBorder="1" applyAlignment="1" applyProtection="1">
      <alignment wrapText="1"/>
      <protection/>
    </xf>
    <xf numFmtId="49" fontId="4" fillId="0" borderId="14" xfId="72" applyNumberFormat="1" applyFont="1" applyBorder="1" applyAlignment="1" applyProtection="1">
      <alignment horizontal="center" wrapText="1"/>
      <protection/>
    </xf>
    <xf numFmtId="0" fontId="4" fillId="0" borderId="22" xfId="72" applyFont="1" applyBorder="1" applyAlignment="1" applyProtection="1">
      <alignment vertical="center" wrapText="1"/>
      <protection/>
    </xf>
    <xf numFmtId="49" fontId="4" fillId="0" borderId="21" xfId="72" applyNumberFormat="1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vertical="center" wrapText="1"/>
      <protection/>
    </xf>
    <xf numFmtId="49" fontId="3" fillId="0" borderId="25" xfId="72" applyNumberFormat="1" applyFont="1" applyBorder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vertical="center" wrapText="1"/>
      <protection/>
    </xf>
    <xf numFmtId="49" fontId="3" fillId="0" borderId="0" xfId="72" applyNumberFormat="1" applyFont="1" applyBorder="1" applyAlignment="1" applyProtection="1">
      <alignment horizontal="center" vertical="center" wrapText="1"/>
      <protection/>
    </xf>
    <xf numFmtId="3" fontId="4" fillId="0" borderId="0" xfId="72" applyNumberFormat="1" applyFont="1" applyBorder="1" applyAlignment="1" applyProtection="1">
      <alignment vertical="center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72" applyFont="1" applyAlignment="1" applyProtection="1">
      <alignment wrapText="1"/>
      <protection/>
    </xf>
    <xf numFmtId="49" fontId="4" fillId="0" borderId="0" xfId="72" applyNumberFormat="1" applyFont="1" applyAlignment="1" applyProtection="1">
      <alignment horizontal="center" wrapText="1"/>
      <protection/>
    </xf>
    <xf numFmtId="0" fontId="4" fillId="0" borderId="0" xfId="71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wrapText="1"/>
      <protection/>
    </xf>
    <xf numFmtId="1" fontId="4" fillId="0" borderId="0" xfId="71" applyNumberFormat="1" applyFont="1" applyBorder="1" applyProtection="1">
      <alignment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1" fontId="4" fillId="0" borderId="0" xfId="71" applyNumberFormat="1" applyFont="1" applyProtection="1">
      <alignment/>
      <protection/>
    </xf>
    <xf numFmtId="0" fontId="4" fillId="0" borderId="0" xfId="71" applyFont="1" applyAlignment="1" applyProtection="1">
      <alignment wrapText="1"/>
      <protection/>
    </xf>
    <xf numFmtId="0" fontId="4" fillId="0" borderId="18" xfId="69" applyFont="1" applyBorder="1" applyAlignment="1" applyProtection="1">
      <alignment vertical="top" wrapText="1"/>
      <protection/>
    </xf>
    <xf numFmtId="0" fontId="4" fillId="0" borderId="14" xfId="69" applyFont="1" applyBorder="1" applyAlignment="1" applyProtection="1">
      <alignment horizontal="left" vertical="top" wrapText="1"/>
      <protection/>
    </xf>
    <xf numFmtId="49" fontId="3" fillId="0" borderId="0" xfId="69" applyNumberFormat="1" applyFont="1" applyBorder="1" applyAlignment="1" applyProtection="1">
      <alignment vertical="top" wrapText="1"/>
      <protection/>
    </xf>
    <xf numFmtId="1" fontId="4" fillId="0" borderId="0" xfId="69" applyNumberFormat="1" applyFont="1" applyBorder="1" applyAlignment="1" applyProtection="1">
      <alignment vertical="top" wrapText="1"/>
      <protection/>
    </xf>
    <xf numFmtId="0" fontId="4" fillId="0" borderId="0" xfId="69" applyFont="1" applyAlignment="1" applyProtection="1">
      <alignment horizontal="left" vertical="top" wrapText="1"/>
      <protection/>
    </xf>
    <xf numFmtId="0" fontId="17" fillId="0" borderId="0" xfId="69" applyFont="1" applyBorder="1" applyAlignment="1" applyProtection="1">
      <alignment vertical="top"/>
      <protection/>
    </xf>
    <xf numFmtId="1" fontId="4" fillId="0" borderId="0" xfId="69" applyNumberFormat="1" applyFont="1" applyAlignment="1" applyProtection="1">
      <alignment vertical="top" wrapText="1"/>
      <protection/>
    </xf>
    <xf numFmtId="49" fontId="4" fillId="35" borderId="14" xfId="73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3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3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9" applyNumberFormat="1" applyFont="1" applyFill="1" applyBorder="1" applyAlignment="1" applyProtection="1">
      <alignment vertical="top"/>
      <protection locked="0"/>
    </xf>
    <xf numFmtId="3" fontId="3" fillId="35" borderId="17" xfId="69" applyNumberFormat="1" applyFont="1" applyFill="1" applyBorder="1" applyAlignment="1" applyProtection="1">
      <alignment vertical="top"/>
      <protection locked="0"/>
    </xf>
    <xf numFmtId="3" fontId="3" fillId="0" borderId="14" xfId="72" applyNumberFormat="1" applyFont="1" applyFill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 locked="0"/>
    </xf>
    <xf numFmtId="3" fontId="3" fillId="0" borderId="20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Border="1" applyAlignment="1" applyProtection="1">
      <alignment vertical="center"/>
      <protection/>
    </xf>
    <xf numFmtId="3" fontId="3" fillId="0" borderId="32" xfId="72" applyNumberFormat="1" applyFont="1" applyBorder="1" applyAlignment="1" applyProtection="1">
      <alignment vertical="center"/>
      <protection/>
    </xf>
    <xf numFmtId="0" fontId="76" fillId="38" borderId="37" xfId="7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3" applyFont="1" applyFill="1" applyBorder="1" applyAlignment="1" applyProtection="1">
      <alignment horizontal="center" vertical="center" wrapText="1"/>
      <protection/>
    </xf>
    <xf numFmtId="0" fontId="77" fillId="39" borderId="37" xfId="0" applyFont="1" applyFill="1" applyBorder="1" applyAlignment="1">
      <alignment horizontal="center" vertical="center" wrapText="1"/>
    </xf>
    <xf numFmtId="3" fontId="4" fillId="0" borderId="16" xfId="69" applyNumberFormat="1" applyFont="1" applyBorder="1" applyAlignment="1" applyProtection="1">
      <alignment vertical="top" wrapText="1"/>
      <protection/>
    </xf>
    <xf numFmtId="3" fontId="4" fillId="0" borderId="17" xfId="69" applyNumberFormat="1" applyFont="1" applyBorder="1" applyAlignment="1" applyProtection="1">
      <alignment vertical="top" wrapText="1"/>
      <protection/>
    </xf>
    <xf numFmtId="3" fontId="4" fillId="0" borderId="14" xfId="69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top" wrapText="1"/>
      <protection/>
    </xf>
    <xf numFmtId="3" fontId="11" fillId="0" borderId="20" xfId="69" applyNumberFormat="1" applyFont="1" applyBorder="1" applyAlignment="1" applyProtection="1">
      <alignment vertical="top" wrapText="1"/>
      <protection/>
    </xf>
    <xf numFmtId="3" fontId="3" fillId="0" borderId="14" xfId="69" applyNumberFormat="1" applyFont="1" applyBorder="1" applyAlignment="1" applyProtection="1">
      <alignment vertical="top" wrapText="1"/>
      <protection/>
    </xf>
    <xf numFmtId="3" fontId="3" fillId="0" borderId="20" xfId="69" applyNumberFormat="1" applyFont="1" applyBorder="1" applyAlignment="1" applyProtection="1">
      <alignment vertical="top" wrapText="1"/>
      <protection/>
    </xf>
    <xf numFmtId="3" fontId="3" fillId="0" borderId="21" xfId="69" applyNumberFormat="1" applyFont="1" applyBorder="1" applyAlignment="1" applyProtection="1">
      <alignment vertical="top" wrapText="1"/>
      <protection/>
    </xf>
    <xf numFmtId="3" fontId="3" fillId="0" borderId="23" xfId="69" applyNumberFormat="1" applyFont="1" applyBorder="1" applyAlignment="1" applyProtection="1">
      <alignment vertical="top" wrapText="1"/>
      <protection/>
    </xf>
    <xf numFmtId="3" fontId="3" fillId="0" borderId="25" xfId="69" applyNumberFormat="1" applyFont="1" applyBorder="1" applyAlignment="1" applyProtection="1">
      <alignment vertical="center" wrapText="1"/>
      <protection/>
    </xf>
    <xf numFmtId="3" fontId="3" fillId="0" borderId="32" xfId="69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0" xfId="64" applyNumberFormat="1" applyFont="1" applyFill="1" applyBorder="1" applyAlignment="1" applyProtection="1">
      <alignment vertical="top" wrapText="1"/>
      <protection/>
    </xf>
    <xf numFmtId="3" fontId="11" fillId="0" borderId="14" xfId="69" applyNumberFormat="1" applyFont="1" applyBorder="1" applyAlignment="1" applyProtection="1">
      <alignment vertical="center" wrapText="1"/>
      <protection/>
    </xf>
    <xf numFmtId="3" fontId="11" fillId="0" borderId="20" xfId="69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4" fillId="0" borderId="14" xfId="69" applyNumberFormat="1" applyFont="1" applyFill="1" applyBorder="1" applyAlignment="1" applyProtection="1">
      <alignment vertical="top" wrapText="1"/>
      <protection/>
    </xf>
    <xf numFmtId="3" fontId="4" fillId="0" borderId="20" xfId="69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0" xfId="69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3" xfId="64" applyNumberFormat="1" applyFont="1" applyBorder="1" applyAlignment="1" applyProtection="1">
      <alignment vertical="top"/>
      <protection/>
    </xf>
    <xf numFmtId="3" fontId="3" fillId="0" borderId="14" xfId="71" applyNumberFormat="1" applyFont="1" applyBorder="1" applyAlignment="1" applyProtection="1">
      <alignment vertical="center"/>
      <protection/>
    </xf>
    <xf numFmtId="3" fontId="3" fillId="0" borderId="20" xfId="71" applyNumberFormat="1" applyFont="1" applyBorder="1" applyAlignment="1" applyProtection="1">
      <alignment vertical="center"/>
      <protection/>
    </xf>
    <xf numFmtId="3" fontId="11" fillId="0" borderId="14" xfId="71" applyNumberFormat="1" applyFont="1" applyBorder="1" applyAlignment="1" applyProtection="1">
      <alignment vertical="center"/>
      <protection/>
    </xf>
    <xf numFmtId="3" fontId="11" fillId="0" borderId="20" xfId="71" applyNumberFormat="1" applyFont="1" applyBorder="1" applyAlignment="1" applyProtection="1">
      <alignment vertical="center"/>
      <protection/>
    </xf>
    <xf numFmtId="3" fontId="3" fillId="0" borderId="25" xfId="71" applyNumberFormat="1" applyFont="1" applyBorder="1" applyAlignment="1" applyProtection="1">
      <alignment vertical="center"/>
      <protection/>
    </xf>
    <xf numFmtId="3" fontId="3" fillId="0" borderId="32" xfId="71" applyNumberFormat="1" applyFont="1" applyBorder="1" applyAlignment="1" applyProtection="1">
      <alignment vertical="center"/>
      <protection/>
    </xf>
    <xf numFmtId="3" fontId="4" fillId="0" borderId="16" xfId="71" applyNumberFormat="1" applyFont="1" applyBorder="1" applyAlignment="1" applyProtection="1">
      <alignment vertical="center"/>
      <protection/>
    </xf>
    <xf numFmtId="3" fontId="4" fillId="0" borderId="17" xfId="71" applyNumberFormat="1" applyFont="1" applyBorder="1" applyAlignment="1" applyProtection="1">
      <alignment vertical="center"/>
      <protection/>
    </xf>
    <xf numFmtId="3" fontId="3" fillId="0" borderId="16" xfId="71" applyNumberFormat="1" applyFont="1" applyFill="1" applyBorder="1" applyAlignment="1" applyProtection="1">
      <alignment vertical="center"/>
      <protection/>
    </xf>
    <xf numFmtId="3" fontId="3" fillId="0" borderId="17" xfId="71" applyNumberFormat="1" applyFont="1" applyFill="1" applyBorder="1" applyAlignment="1" applyProtection="1">
      <alignment vertical="center"/>
      <protection/>
    </xf>
    <xf numFmtId="3" fontId="11" fillId="0" borderId="21" xfId="71" applyNumberFormat="1" applyFont="1" applyBorder="1" applyAlignment="1" applyProtection="1">
      <alignment vertical="center"/>
      <protection/>
    </xf>
    <xf numFmtId="3" fontId="11" fillId="0" borderId="23" xfId="71" applyNumberFormat="1" applyFont="1" applyBorder="1" applyAlignment="1" applyProtection="1">
      <alignment vertical="center"/>
      <protection/>
    </xf>
    <xf numFmtId="3" fontId="3" fillId="35" borderId="20" xfId="69" applyNumberFormat="1" applyFont="1" applyFill="1" applyBorder="1" applyAlignment="1" applyProtection="1">
      <alignment vertical="center"/>
      <protection locked="0"/>
    </xf>
    <xf numFmtId="3" fontId="11" fillId="35" borderId="14" xfId="69" applyNumberFormat="1" applyFont="1" applyFill="1" applyBorder="1" applyAlignment="1" applyProtection="1">
      <alignment vertical="center"/>
      <protection locked="0"/>
    </xf>
    <xf numFmtId="3" fontId="11" fillId="35" borderId="20" xfId="69" applyNumberFormat="1" applyFont="1" applyFill="1" applyBorder="1" applyAlignment="1" applyProtection="1">
      <alignment vertical="center"/>
      <protection locked="0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0" fontId="78" fillId="39" borderId="38" xfId="0" applyFont="1" applyFill="1" applyBorder="1" applyAlignment="1">
      <alignment horizontal="left" vertical="center"/>
    </xf>
    <xf numFmtId="0" fontId="78" fillId="39" borderId="39" xfId="0" applyFont="1" applyFill="1" applyBorder="1" applyAlignment="1">
      <alignment horizontal="left" vertical="center"/>
    </xf>
    <xf numFmtId="0" fontId="79" fillId="39" borderId="40" xfId="0" applyFont="1" applyFill="1" applyBorder="1" applyAlignment="1">
      <alignment horizontal="left" indent="2"/>
    </xf>
    <xf numFmtId="0" fontId="80" fillId="0" borderId="0" xfId="0" applyFont="1" applyAlignment="1">
      <alignment vertical="center"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0" xfId="0" applyFont="1" applyFill="1" applyBorder="1" applyAlignment="1">
      <alignment horizontal="center" vertical="center" wrapText="1"/>
    </xf>
    <xf numFmtId="4" fontId="4" fillId="0" borderId="37" xfId="7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2" applyNumberFormat="1" applyFont="1" applyFill="1" applyBorder="1" applyAlignment="1" applyProtection="1">
      <alignment vertical="center"/>
      <protection/>
    </xf>
    <xf numFmtId="3" fontId="3" fillId="0" borderId="25" xfId="72" applyNumberFormat="1" applyFont="1" applyFill="1" applyBorder="1" applyAlignment="1" applyProtection="1">
      <alignment vertical="center"/>
      <protection/>
    </xf>
    <xf numFmtId="3" fontId="3" fillId="0" borderId="21" xfId="72" applyNumberFormat="1" applyFont="1" applyFill="1" applyBorder="1" applyAlignment="1" applyProtection="1">
      <alignment vertical="center"/>
      <protection/>
    </xf>
    <xf numFmtId="3" fontId="3" fillId="0" borderId="14" xfId="72" applyNumberFormat="1" applyFont="1" applyBorder="1" applyAlignment="1" applyProtection="1">
      <alignment vertical="center"/>
      <protection/>
    </xf>
    <xf numFmtId="3" fontId="3" fillId="0" borderId="20" xfId="72" applyNumberFormat="1" applyFont="1" applyBorder="1" applyAlignment="1" applyProtection="1">
      <alignment vertical="center"/>
      <protection/>
    </xf>
    <xf numFmtId="3" fontId="3" fillId="36" borderId="14" xfId="72" applyNumberFormat="1" applyFont="1" applyFill="1" applyBorder="1" applyAlignment="1" applyProtection="1">
      <alignment vertical="center"/>
      <protection/>
    </xf>
    <xf numFmtId="3" fontId="4" fillId="0" borderId="29" xfId="70" applyNumberFormat="1" applyFont="1" applyFill="1" applyBorder="1" applyAlignment="1" applyProtection="1">
      <alignment wrapText="1"/>
      <protection/>
    </xf>
    <xf numFmtId="3" fontId="4" fillId="0" borderId="35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3" fontId="3" fillId="0" borderId="36" xfId="70" applyNumberFormat="1" applyFont="1" applyFill="1" applyBorder="1" applyAlignment="1" applyProtection="1">
      <alignment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3" xfId="7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1" fillId="0" borderId="41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82" fillId="4" borderId="41" xfId="0" applyFont="1" applyFill="1" applyBorder="1" applyAlignment="1" applyProtection="1">
      <alignment horizontal="center" vertical="center"/>
      <protection/>
    </xf>
    <xf numFmtId="0" fontId="82" fillId="4" borderId="41" xfId="0" applyFont="1" applyFill="1" applyBorder="1" applyAlignment="1">
      <alignment horizontal="center" vertical="center"/>
    </xf>
    <xf numFmtId="0" fontId="82" fillId="10" borderId="41" xfId="0" applyFont="1" applyFill="1" applyBorder="1" applyAlignment="1">
      <alignment horizontal="center" vertical="center"/>
    </xf>
    <xf numFmtId="0" fontId="82" fillId="16" borderId="41" xfId="0" applyFont="1" applyFill="1" applyBorder="1" applyAlignment="1">
      <alignment horizontal="center" vertical="center"/>
    </xf>
    <xf numFmtId="0" fontId="82" fillId="22" borderId="41" xfId="0" applyFont="1" applyFill="1" applyBorder="1" applyAlignment="1">
      <alignment horizontal="center" vertical="center"/>
    </xf>
    <xf numFmtId="3" fontId="83" fillId="0" borderId="41" xfId="0" applyNumberFormat="1" applyFont="1" applyBorder="1" applyAlignment="1">
      <alignment horizontal="right" vertical="center" indent="1"/>
    </xf>
    <xf numFmtId="4" fontId="83" fillId="0" borderId="41" xfId="0" applyNumberFormat="1" applyFont="1" applyBorder="1" applyAlignment="1">
      <alignment horizontal="right" vertical="center" indent="1"/>
    </xf>
    <xf numFmtId="0" fontId="84" fillId="0" borderId="41" xfId="0" applyFont="1" applyFill="1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3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7" applyFont="1" applyFill="1" applyBorder="1" applyAlignment="1" applyProtection="1">
      <alignment horizontal="left" vertical="center" wrapText="1"/>
      <protection locked="0"/>
    </xf>
    <xf numFmtId="49" fontId="4" fillId="40" borderId="14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3" applyFont="1" applyBorder="1" applyAlignment="1" applyProtection="1">
      <alignment horizontal="centerContinuous" vertical="center" wrapText="1"/>
      <protection/>
    </xf>
    <xf numFmtId="0" fontId="4" fillId="0" borderId="43" xfId="73" applyFont="1" applyBorder="1" applyAlignment="1" applyProtection="1">
      <alignment horizontal="centerContinuous" vertical="center" wrapText="1"/>
      <protection/>
    </xf>
    <xf numFmtId="49" fontId="85" fillId="0" borderId="42" xfId="73" applyNumberFormat="1" applyFont="1" applyFill="1" applyBorder="1" applyAlignment="1" applyProtection="1">
      <alignment horizontal="centerContinuous"/>
      <protection/>
    </xf>
    <xf numFmtId="0" fontId="86" fillId="0" borderId="43" xfId="73" applyFont="1" applyFill="1" applyBorder="1" applyAlignment="1" applyProtection="1">
      <alignment horizontal="centerContinuous" vertical="center" wrapText="1"/>
      <protection/>
    </xf>
    <xf numFmtId="0" fontId="3" fillId="0" borderId="12" xfId="73" applyFont="1" applyFill="1" applyBorder="1" applyAlignment="1" applyProtection="1">
      <alignment horizontal="centerContinuous" vertical="center" wrapText="1"/>
      <protection/>
    </xf>
    <xf numFmtId="0" fontId="4" fillId="0" borderId="13" xfId="73" applyFont="1" applyFill="1" applyBorder="1" applyAlignment="1" applyProtection="1">
      <alignment horizontal="centerContinuous" vertical="center" wrapText="1"/>
      <protection/>
    </xf>
    <xf numFmtId="0" fontId="85" fillId="0" borderId="42" xfId="73" applyFont="1" applyBorder="1" applyAlignment="1" applyProtection="1">
      <alignment horizontal="centerContinuous" vertical="center" wrapText="1"/>
      <protection/>
    </xf>
    <xf numFmtId="0" fontId="81" fillId="0" borderId="0" xfId="0" applyFont="1" applyAlignment="1" applyProtection="1">
      <alignment/>
      <protection/>
    </xf>
    <xf numFmtId="49" fontId="87" fillId="35" borderId="44" xfId="59" applyNumberFormat="1" applyFont="1" applyFill="1" applyBorder="1" applyAlignment="1" applyProtection="1">
      <alignment/>
      <protection locked="0"/>
    </xf>
    <xf numFmtId="49" fontId="87" fillId="35" borderId="11" xfId="59" applyNumberFormat="1" applyFont="1" applyFill="1" applyBorder="1" applyAlignment="1" applyProtection="1">
      <alignment/>
      <protection locked="0"/>
    </xf>
    <xf numFmtId="49" fontId="87" fillId="35" borderId="14" xfId="59" applyNumberFormat="1" applyFont="1" applyFill="1" applyBorder="1" applyAlignment="1" applyProtection="1">
      <alignment/>
      <protection locked="0"/>
    </xf>
    <xf numFmtId="0" fontId="21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0" fontId="4" fillId="0" borderId="0" xfId="69" applyFont="1" applyBorder="1" applyAlignment="1" applyProtection="1">
      <alignment horizontal="right" vertical="center" indent="2"/>
      <protection hidden="1"/>
    </xf>
    <xf numFmtId="0" fontId="4" fillId="0" borderId="0" xfId="69" applyFont="1" applyBorder="1" applyAlignment="1" applyProtection="1">
      <alignment horizontal="right" vertical="center" indent="2"/>
      <protection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8" fillId="0" borderId="0" xfId="0" applyFont="1" applyAlignment="1" applyProtection="1">
      <alignment/>
      <protection hidden="1"/>
    </xf>
    <xf numFmtId="0" fontId="81" fillId="0" borderId="0" xfId="0" applyFont="1" applyAlignment="1" applyProtection="1">
      <alignment/>
      <protection hidden="1"/>
    </xf>
    <xf numFmtId="0" fontId="4" fillId="0" borderId="0" xfId="69" applyFont="1" applyAlignment="1" applyProtection="1">
      <alignment vertical="top" wrapText="1"/>
      <protection locked="0"/>
    </xf>
    <xf numFmtId="172" fontId="4" fillId="0" borderId="0" xfId="69" applyNumberFormat="1" applyFont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vertical="center"/>
      <protection/>
    </xf>
    <xf numFmtId="0" fontId="4" fillId="0" borderId="0" xfId="69" applyFont="1" applyBorder="1" applyAlignment="1" applyProtection="1">
      <alignment horizontal="left" vertical="center"/>
      <protection/>
    </xf>
    <xf numFmtId="0" fontId="4" fillId="0" borderId="0" xfId="71" applyFont="1" applyBorder="1" applyAlignment="1" applyProtection="1">
      <alignment horizontal="left" wrapText="1"/>
      <protection/>
    </xf>
    <xf numFmtId="0" fontId="20" fillId="0" borderId="0" xfId="70" applyFont="1" applyAlignment="1" applyProtection="1">
      <alignment horizontal="left" wrapText="1"/>
      <protection/>
    </xf>
    <xf numFmtId="0" fontId="3" fillId="0" borderId="45" xfId="72" applyFont="1" applyBorder="1" applyAlignment="1" applyProtection="1">
      <alignment horizontal="center" vertical="center" wrapText="1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14" xfId="72" applyFont="1" applyBorder="1" applyAlignment="1" applyProtection="1">
      <alignment horizontal="center" vertical="center" wrapText="1"/>
      <protection/>
    </xf>
    <xf numFmtId="0" fontId="3" fillId="0" borderId="46" xfId="72" applyFont="1" applyBorder="1" applyAlignment="1" applyProtection="1">
      <alignment horizontal="center" vertical="center" wrapText="1"/>
      <protection/>
    </xf>
    <xf numFmtId="0" fontId="3" fillId="0" borderId="30" xfId="72" applyFont="1" applyBorder="1" applyAlignment="1" applyProtection="1">
      <alignment horizontal="center" vertic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49" fontId="3" fillId="0" borderId="45" xfId="72" applyNumberFormat="1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5" xfId="67"/>
    <cellStyle name="Normal_Spravki_kod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rmal_Финансов отчет" xfId="73"/>
    <cellStyle name="Note" xfId="74"/>
    <cellStyle name="Note 2" xfId="75"/>
    <cellStyle name="Number" xfId="76"/>
    <cellStyle name="Output" xfId="77"/>
    <cellStyle name="Parameters" xfId="78"/>
    <cellStyle name="Percent" xfId="79"/>
    <cellStyle name="String" xfId="80"/>
    <cellStyle name="SubTitle" xfId="81"/>
    <cellStyle name="Title" xfId="82"/>
    <cellStyle name="Title 2" xfId="83"/>
    <cellStyle name="Total" xfId="84"/>
    <cellStyle name="Total 2" xfId="85"/>
    <cellStyle name="Warning Text" xfId="86"/>
    <cellStyle name="Заглавие" xfId="87"/>
    <cellStyle name="Сума" xfId="88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43830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43887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43466</v>
      </c>
    </row>
    <row r="10" spans="1:2" ht="15.75">
      <c r="A10" s="7" t="s">
        <v>2</v>
      </c>
      <c r="B10" s="354">
        <v>43830</v>
      </c>
    </row>
    <row r="11" spans="1:2" ht="15.75">
      <c r="A11" s="7" t="s">
        <v>668</v>
      </c>
      <c r="B11" s="354">
        <v>43887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85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335</v>
      </c>
      <c r="D13" s="138">
        <v>357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85</v>
      </c>
      <c r="D16" s="138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426</v>
      </c>
      <c r="D20" s="374">
        <f>SUM(D12:D19)</f>
        <v>367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439</v>
      </c>
      <c r="H28" s="372">
        <f>SUM(H29:H31)</f>
        <v>352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802</v>
      </c>
      <c r="H29" s="138">
        <v>715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88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>
        <v>-1916</v>
      </c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-1477</v>
      </c>
      <c r="H34" s="374">
        <f>H28+H32+H33</f>
        <v>440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-1472</v>
      </c>
      <c r="H37" s="376">
        <f>H26+H18+H34</f>
        <v>445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2285</v>
      </c>
      <c r="H49" s="137">
        <v>1320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2285</v>
      </c>
      <c r="H50" s="372">
        <f>SUM(H44:H49)</f>
        <v>1320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457</v>
      </c>
      <c r="D56" s="378">
        <f>D20+D21+D22+D28+D33+D46+D52+D54+D55</f>
        <v>398</v>
      </c>
      <c r="E56" s="87" t="s">
        <v>557</v>
      </c>
      <c r="F56" s="86" t="s">
        <v>172</v>
      </c>
      <c r="G56" s="375">
        <f>G50+G52+G53+G54+G55</f>
        <v>2285</v>
      </c>
      <c r="H56" s="376">
        <f>H50+H52+H53+H54+H55</f>
        <v>1320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594</v>
      </c>
      <c r="D59" s="138">
        <v>593</v>
      </c>
      <c r="E59" s="142" t="s">
        <v>180</v>
      </c>
      <c r="F59" s="274" t="s">
        <v>181</v>
      </c>
      <c r="G59" s="138">
        <v>77</v>
      </c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352</v>
      </c>
      <c r="D61" s="138">
        <v>349</v>
      </c>
      <c r="E61" s="141" t="s">
        <v>188</v>
      </c>
      <c r="F61" s="80" t="s">
        <v>189</v>
      </c>
      <c r="G61" s="371">
        <f>SUM(G62:G68)</f>
        <v>2268</v>
      </c>
      <c r="H61" s="372">
        <f>SUM(H62:H68)</f>
        <v>3763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1762</v>
      </c>
      <c r="H62" s="138">
        <v>2621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346</v>
      </c>
      <c r="H64" s="138">
        <v>347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946</v>
      </c>
      <c r="D65" s="374">
        <f>SUM(D59:D64)</f>
        <v>942</v>
      </c>
      <c r="E65" s="76" t="s">
        <v>201</v>
      </c>
      <c r="F65" s="80" t="s">
        <v>202</v>
      </c>
      <c r="G65" s="138">
        <v>55</v>
      </c>
      <c r="H65" s="138">
        <v>144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16</v>
      </c>
      <c r="H66" s="138">
        <v>14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f>14+44+7+17</f>
        <v>82</v>
      </c>
      <c r="H67" s="138">
        <v>214</v>
      </c>
    </row>
    <row r="68" spans="1:8" ht="15.75">
      <c r="A68" s="76" t="s">
        <v>206</v>
      </c>
      <c r="B68" s="78" t="s">
        <v>207</v>
      </c>
      <c r="C68" s="138">
        <v>88</v>
      </c>
      <c r="D68" s="138">
        <v>2780</v>
      </c>
      <c r="E68" s="76" t="s">
        <v>212</v>
      </c>
      <c r="F68" s="80" t="s">
        <v>213</v>
      </c>
      <c r="G68" s="138">
        <v>7</v>
      </c>
      <c r="H68" s="138">
        <v>423</v>
      </c>
    </row>
    <row r="69" spans="1:8" ht="15.75">
      <c r="A69" s="76" t="s">
        <v>210</v>
      </c>
      <c r="B69" s="78" t="s">
        <v>211</v>
      </c>
      <c r="C69" s="138">
        <f>10+327+3-88</f>
        <v>252</v>
      </c>
      <c r="D69" s="138">
        <v>212</v>
      </c>
      <c r="E69" s="142" t="s">
        <v>79</v>
      </c>
      <c r="F69" s="80" t="s">
        <v>216</v>
      </c>
      <c r="G69" s="138">
        <f>121+6+140</f>
        <v>267</v>
      </c>
      <c r="H69" s="138">
        <v>238</v>
      </c>
    </row>
    <row r="70" spans="1:8" ht="15.75">
      <c r="A70" s="76" t="s">
        <v>214</v>
      </c>
      <c r="B70" s="78" t="s">
        <v>215</v>
      </c>
      <c r="C70" s="138">
        <v>3</v>
      </c>
      <c r="D70" s="138">
        <v>3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2612</v>
      </c>
      <c r="H71" s="374">
        <f>H59+H60+H61+H69+H70</f>
        <v>4001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337+178+1014+24</f>
        <v>1553</v>
      </c>
      <c r="D75" s="138">
        <v>1325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1906</v>
      </c>
      <c r="D76" s="374">
        <f>SUM(D68:D75)</f>
        <v>4330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2612</v>
      </c>
      <c r="H79" s="376">
        <f>H71+H73+H75+H77</f>
        <v>4001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86</v>
      </c>
      <c r="D88" s="138">
        <v>84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15</v>
      </c>
      <c r="D89" s="138">
        <v>12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>
        <v>10</v>
      </c>
      <c r="D90" s="138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111</v>
      </c>
      <c r="D92" s="374">
        <f>SUM(D88:D91)</f>
        <v>96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5</v>
      </c>
      <c r="D93" s="267"/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2968</v>
      </c>
      <c r="D94" s="378">
        <f>D65+D76+D85+D92+D93</f>
        <v>5368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3425</v>
      </c>
      <c r="D95" s="380">
        <f>D94+D56</f>
        <v>5766</v>
      </c>
      <c r="E95" s="169" t="s">
        <v>635</v>
      </c>
      <c r="F95" s="277" t="s">
        <v>268</v>
      </c>
      <c r="G95" s="379">
        <f>G37+G40+G56+G79</f>
        <v>3425</v>
      </c>
      <c r="H95" s="380">
        <f>H37+H40+H56+H79</f>
        <v>5766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43887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">
      <selection activeCell="C16" sqref="C16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415</v>
      </c>
      <c r="D12" s="253">
        <v>333</v>
      </c>
      <c r="E12" s="135" t="s">
        <v>277</v>
      </c>
      <c r="F12" s="180" t="s">
        <v>278</v>
      </c>
      <c r="G12" s="253">
        <v>244</v>
      </c>
      <c r="H12" s="253">
        <v>350</v>
      </c>
    </row>
    <row r="13" spans="1:8" ht="15.75">
      <c r="A13" s="135" t="s">
        <v>279</v>
      </c>
      <c r="B13" s="131" t="s">
        <v>280</v>
      </c>
      <c r="C13" s="253">
        <v>1151</v>
      </c>
      <c r="D13" s="253">
        <v>718</v>
      </c>
      <c r="E13" s="135" t="s">
        <v>281</v>
      </c>
      <c r="F13" s="180" t="s">
        <v>282</v>
      </c>
      <c r="G13" s="253">
        <v>51</v>
      </c>
      <c r="H13" s="253">
        <v>37</v>
      </c>
    </row>
    <row r="14" spans="1:8" ht="15.75">
      <c r="A14" s="135" t="s">
        <v>283</v>
      </c>
      <c r="B14" s="131" t="s">
        <v>284</v>
      </c>
      <c r="C14" s="253">
        <v>34</v>
      </c>
      <c r="D14" s="253">
        <v>39</v>
      </c>
      <c r="E14" s="185" t="s">
        <v>285</v>
      </c>
      <c r="F14" s="180" t="s">
        <v>286</v>
      </c>
      <c r="G14" s="253">
        <v>1353</v>
      </c>
      <c r="H14" s="253">
        <v>1638</v>
      </c>
    </row>
    <row r="15" spans="1:8" ht="15.75">
      <c r="A15" s="135" t="s">
        <v>287</v>
      </c>
      <c r="B15" s="131" t="s">
        <v>288</v>
      </c>
      <c r="C15" s="253">
        <v>473</v>
      </c>
      <c r="D15" s="253">
        <v>257</v>
      </c>
      <c r="E15" s="185" t="s">
        <v>79</v>
      </c>
      <c r="F15" s="180" t="s">
        <v>289</v>
      </c>
      <c r="G15" s="253">
        <v>159</v>
      </c>
      <c r="H15" s="253">
        <v>111</v>
      </c>
    </row>
    <row r="16" spans="1:8" ht="15.75">
      <c r="A16" s="135" t="s">
        <v>290</v>
      </c>
      <c r="B16" s="131" t="s">
        <v>291</v>
      </c>
      <c r="C16" s="253">
        <v>80</v>
      </c>
      <c r="D16" s="253">
        <v>51</v>
      </c>
      <c r="E16" s="176" t="s">
        <v>52</v>
      </c>
      <c r="F16" s="204" t="s">
        <v>292</v>
      </c>
      <c r="G16" s="404">
        <f>SUM(G12:G15)</f>
        <v>1807</v>
      </c>
      <c r="H16" s="405">
        <f>SUM(H12:H15)</f>
        <v>2136</v>
      </c>
    </row>
    <row r="17" spans="1:8" ht="31.5">
      <c r="A17" s="135" t="s">
        <v>293</v>
      </c>
      <c r="B17" s="131" t="s">
        <v>294</v>
      </c>
      <c r="C17" s="253">
        <v>51</v>
      </c>
      <c r="D17" s="253">
        <v>125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/>
      <c r="D18" s="253">
        <v>240</v>
      </c>
      <c r="E18" s="174" t="s">
        <v>297</v>
      </c>
      <c r="F18" s="178" t="s">
        <v>298</v>
      </c>
      <c r="G18" s="415"/>
      <c r="H18" s="416"/>
    </row>
    <row r="19" spans="1:8" ht="15.75">
      <c r="A19" s="135" t="s">
        <v>299</v>
      </c>
      <c r="B19" s="131" t="s">
        <v>300</v>
      </c>
      <c r="C19" s="253">
        <v>87</v>
      </c>
      <c r="D19" s="253">
        <v>252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2291</v>
      </c>
      <c r="D22" s="405">
        <f>SUM(D12:D18)+D19</f>
        <v>2015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146</v>
      </c>
      <c r="D25" s="253">
        <v>12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</v>
      </c>
      <c r="D27" s="253">
        <v>1</v>
      </c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v>1285</v>
      </c>
      <c r="D28" s="253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1432</v>
      </c>
      <c r="D29" s="405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3723</v>
      </c>
      <c r="D31" s="411">
        <f>D29+D22</f>
        <v>2028</v>
      </c>
      <c r="E31" s="191" t="s">
        <v>548</v>
      </c>
      <c r="F31" s="206" t="s">
        <v>331</v>
      </c>
      <c r="G31" s="193">
        <f>G16+G18+G27</f>
        <v>1807</v>
      </c>
      <c r="H31" s="194">
        <f>H16+H18+H27</f>
        <v>2136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108</v>
      </c>
      <c r="E33" s="173" t="s">
        <v>334</v>
      </c>
      <c r="F33" s="178" t="s">
        <v>335</v>
      </c>
      <c r="G33" s="404">
        <f>IF((C31-G31)&gt;0,C31-G31,0)</f>
        <v>1916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3723</v>
      </c>
      <c r="D36" s="413">
        <f>D31-D34+D35</f>
        <v>2028</v>
      </c>
      <c r="E36" s="202" t="s">
        <v>346</v>
      </c>
      <c r="F36" s="196" t="s">
        <v>347</v>
      </c>
      <c r="G36" s="207">
        <f>G35-G34+G31</f>
        <v>1807</v>
      </c>
      <c r="H36" s="208">
        <f>H35-H34+H31</f>
        <v>2136</v>
      </c>
    </row>
    <row r="37" spans="1:8" ht="15.75">
      <c r="A37" s="201" t="s">
        <v>348</v>
      </c>
      <c r="B37" s="171" t="s">
        <v>349</v>
      </c>
      <c r="C37" s="410">
        <f>IF((G36-C36)&gt;0,G36-C36,0)</f>
        <v>0</v>
      </c>
      <c r="D37" s="411">
        <f>IF((H36-D36)&gt;0,H36-D36,0)</f>
        <v>108</v>
      </c>
      <c r="E37" s="201" t="s">
        <v>350</v>
      </c>
      <c r="F37" s="206" t="s">
        <v>351</v>
      </c>
      <c r="G37" s="193">
        <f>IF((C36-G36)&gt;0,C36-G36,0)</f>
        <v>1916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108</v>
      </c>
      <c r="E42" s="187" t="s">
        <v>362</v>
      </c>
      <c r="F42" s="136" t="s">
        <v>363</v>
      </c>
      <c r="G42" s="181">
        <f>IF(G37&gt;0,IF(C38+G37&lt;0,0,C38+G37),IF(C37-C38&lt;0,C38-C37,0))</f>
        <v>1916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108</v>
      </c>
      <c r="E44" s="202" t="s">
        <v>369</v>
      </c>
      <c r="F44" s="209" t="s">
        <v>370</v>
      </c>
      <c r="G44" s="207">
        <f>IF(C42=0,IF(G42-G43&gt;0,G42-G43+C43,0),IF(C42-C43&lt;0,C43-C42+G43,0))</f>
        <v>1916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3723</v>
      </c>
      <c r="D45" s="407">
        <f>D36+D38+D42</f>
        <v>2136</v>
      </c>
      <c r="E45" s="210" t="s">
        <v>373</v>
      </c>
      <c r="F45" s="212" t="s">
        <v>374</v>
      </c>
      <c r="G45" s="406">
        <f>G42+G36</f>
        <v>3723</v>
      </c>
      <c r="H45" s="407">
        <f>H42+H36</f>
        <v>2136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43887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47" sqref="F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1470</v>
      </c>
      <c r="D11" s="138">
        <f>536+654</f>
        <v>1190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-2268</v>
      </c>
      <c r="D12" s="138">
        <f>-550-247</f>
        <v>-797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-858</v>
      </c>
      <c r="D14" s="138">
        <f>-142-7</f>
        <v>-149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-549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-10</v>
      </c>
      <c r="D18" s="138">
        <v>-5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2093</v>
      </c>
      <c r="D20" s="138">
        <f>-241+86</f>
        <v>-155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-123</v>
      </c>
      <c r="D21" s="435">
        <f>SUM(D11:D20)</f>
        <v>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-123</v>
      </c>
      <c r="D44" s="245">
        <f>D43+D33+D21</f>
        <v>81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f>+D46</f>
        <v>235</v>
      </c>
      <c r="D45" s="246">
        <v>154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112</v>
      </c>
      <c r="D46" s="248">
        <f>D45+D44</f>
        <v>235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f>+'1-Баланс'!C92</f>
        <v>111</v>
      </c>
      <c r="D47" s="236">
        <v>235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/>
      <c r="D48" s="220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43887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J13" sqref="J13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803</v>
      </c>
      <c r="J13" s="360">
        <f>'1-Баланс'!H30+'1-Баланс'!H33</f>
        <v>-363</v>
      </c>
      <c r="K13" s="361"/>
      <c r="L13" s="360">
        <f>SUM(C13:K13)</f>
        <v>445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803</v>
      </c>
      <c r="J17" s="429">
        <f t="shared" si="2"/>
        <v>-363</v>
      </c>
      <c r="K17" s="429">
        <f t="shared" si="2"/>
        <v>0</v>
      </c>
      <c r="L17" s="360">
        <f t="shared" si="1"/>
        <v>445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0</v>
      </c>
      <c r="J18" s="360">
        <f>+'1-Баланс'!G33</f>
        <v>-1916</v>
      </c>
      <c r="K18" s="361"/>
      <c r="L18" s="360">
        <f t="shared" si="1"/>
        <v>-1916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803</v>
      </c>
      <c r="J31" s="429">
        <f t="shared" si="6"/>
        <v>-2279</v>
      </c>
      <c r="K31" s="429">
        <f t="shared" si="6"/>
        <v>0</v>
      </c>
      <c r="L31" s="360">
        <f t="shared" si="1"/>
        <v>-1471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803</v>
      </c>
      <c r="J34" s="363">
        <f t="shared" si="7"/>
        <v>-2279</v>
      </c>
      <c r="K34" s="363">
        <f t="shared" si="7"/>
        <v>0</v>
      </c>
      <c r="L34" s="427">
        <f t="shared" si="1"/>
        <v>-1471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43887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43887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01.01.2019 г. до 31.12.2019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3425</v>
      </c>
      <c r="D6" s="451">
        <f aca="true" t="shared" si="0" ref="D6:D15">C6-E6</f>
        <v>0</v>
      </c>
      <c r="E6" s="450">
        <f>'1-Баланс'!G95</f>
        <v>3425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-1472</v>
      </c>
      <c r="D7" s="451">
        <f t="shared" si="0"/>
        <v>-1477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-1916</v>
      </c>
      <c r="D8" s="451">
        <f t="shared" si="0"/>
        <v>0</v>
      </c>
      <c r="E8" s="450">
        <f>ABS('2-Отчет за доходите'!C44)-ABS('2-Отчет за доходите'!G44)</f>
        <v>-1916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96</v>
      </c>
      <c r="D9" s="451">
        <f t="shared" si="0"/>
        <v>-139</v>
      </c>
      <c r="E9" s="450">
        <f>'3-Отчет за паричния поток'!C45</f>
        <v>235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111</v>
      </c>
      <c r="D10" s="451">
        <f t="shared" si="0"/>
        <v>-1</v>
      </c>
      <c r="E10" s="450">
        <f>'3-Отчет за паричния поток'!C46</f>
        <v>112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-1472</v>
      </c>
      <c r="D11" s="451">
        <f t="shared" si="0"/>
        <v>-1</v>
      </c>
      <c r="E11" s="450">
        <f>'4-Отчет за собствения капитал'!L34</f>
        <v>-1471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-1.0603209739900388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1.3016304347826086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-0.3912599550745354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-0.5594160583941605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0.48536126779478916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1.1362940275650841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0.7722052067381318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0.04249617151607963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0.04249617151607963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1.3170553935860059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0.5275912408759124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2.8105781057810577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-3.326766304347826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1.4297810218978102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146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-0.09918478260869565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0.0996126175982291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27.205555555555556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335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85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426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457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594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352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946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88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252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1553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1906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86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111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2968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3425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439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-1916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-1477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-1472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2285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2285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2285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77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2268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1762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346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55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82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267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2612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2612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3425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415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1151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34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473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80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51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87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2291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146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1285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1432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3723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3723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3723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244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51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1353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159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1807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1807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1916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1807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1916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1916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1916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3723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1470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-2268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-858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-549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-10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2093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-123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43830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-123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43830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235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43830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112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43830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111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43830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0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43830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43830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43830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43830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43830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43830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43830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43830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43830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43830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43830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43830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43830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43830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43830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43830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43830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43830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43830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43830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43830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43830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43830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43830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43830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43830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43830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43830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43830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43830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43830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43830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43830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43830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43830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43830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43830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43830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43830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43830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43830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43830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43830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43830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43830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43830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43830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43830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43830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43830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43830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43830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43830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43830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43830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43830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43830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43830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43830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43830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43830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43830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43830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43830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43830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43830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43830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43830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43830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43830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43830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43830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43830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43830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43830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43830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43830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43830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43830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43830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43830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43830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43830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43830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43830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43830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43830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43830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43830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43830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43830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43830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43830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43830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43830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43830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43830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43830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43830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43830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43830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43830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43830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43830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43830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43830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43830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43830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43830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43830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43830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43830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43830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43830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43830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43830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43830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43830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43830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43830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43830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43830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43830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43830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43830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43830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43830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43830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43830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43830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43830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43830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43830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803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43830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43830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43830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43830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803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43830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43830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43830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43830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43830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43830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43830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43830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43830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43830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43830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43830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43830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43830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803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43830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43830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43830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803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43830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43830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43830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43830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43830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43830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-1916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43830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43830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43830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43830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43830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43830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43830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43830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43830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43830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43830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43830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43830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-2279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43830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43830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43830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-2279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43830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43830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43830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43830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43830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43830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43830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43830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43830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43830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43830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43830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43830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43830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43830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43830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43830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43830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43830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43830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43830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43830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43830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445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43830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43830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43830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43830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445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43830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-1916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43830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43830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43830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43830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43830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43830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43830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43830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43830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43830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43830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43830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43830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-1471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43830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43830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43830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-1471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43830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43830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43830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43830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43830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43830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43830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43830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43830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43830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43830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43830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43830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43830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43830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43830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43830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43830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43830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43830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43830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43830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43830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43830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43830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43830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43830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43830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43830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43830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43830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43830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43830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43830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43830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43830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43830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43830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43830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43830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43830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43830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43830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43830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43830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43830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43830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43830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43830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43830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43830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43830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43830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43830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43830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43830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43830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43830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43830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43830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43830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2018-10-26T12:34:42Z</cp:lastPrinted>
  <dcterms:created xsi:type="dcterms:W3CDTF">2006-09-16T00:00:00Z</dcterms:created>
  <dcterms:modified xsi:type="dcterms:W3CDTF">2020-02-26T19:37:54Z</dcterms:modified>
  <cp:category/>
  <cp:version/>
  <cp:contentType/>
  <cp:contentStatus/>
</cp:coreProperties>
</file>